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тели" sheetId="5" r:id="rId1"/>
  </sheets>
  <definedNames>
    <definedName name="_xlnm._FilterDatabase" localSheetId="0" hidden="1">Отели!$A$1:$O$2</definedName>
  </definedNames>
  <calcPr calcId="162913"/>
</workbook>
</file>

<file path=xl/calcChain.xml><?xml version="1.0" encoding="utf-8"?>
<calcChain xmlns="http://schemas.openxmlformats.org/spreadsheetml/2006/main">
  <c r="L4" i="5" l="1"/>
  <c r="N4" i="5" s="1"/>
  <c r="O4" i="5" s="1"/>
  <c r="L7" i="5" l="1"/>
  <c r="N7" i="5" s="1"/>
  <c r="O7" i="5" s="1"/>
  <c r="L6" i="5"/>
  <c r="N6" i="5" s="1"/>
  <c r="O6" i="5" s="1"/>
  <c r="L5" i="5"/>
  <c r="N5" i="5" s="1"/>
  <c r="O5" i="5" s="1"/>
  <c r="L3" i="5"/>
  <c r="N3" i="5" s="1"/>
  <c r="O3" i="5" s="1"/>
  <c r="L2" i="5" l="1"/>
  <c r="N2" i="5" l="1"/>
  <c r="O2" i="5" s="1"/>
</calcChain>
</file>

<file path=xl/sharedStrings.xml><?xml version="1.0" encoding="utf-8"?>
<sst xmlns="http://schemas.openxmlformats.org/spreadsheetml/2006/main" count="63" uniqueCount="27">
  <si>
    <t>Город</t>
  </si>
  <si>
    <t>Тюмень</t>
  </si>
  <si>
    <t>Вид конструкции</t>
  </si>
  <si>
    <t>Фото</t>
  </si>
  <si>
    <t>Ролик, сек.</t>
  </si>
  <si>
    <t>Период, дней</t>
  </si>
  <si>
    <t>Способ показа</t>
  </si>
  <si>
    <t>Диджитал</t>
  </si>
  <si>
    <t>Локация</t>
  </si>
  <si>
    <t>Ссылка</t>
  </si>
  <si>
    <t>Выходов в час на 1 мониторе</t>
  </si>
  <si>
    <t>Выходов в сутки на 1 мониторе</t>
  </si>
  <si>
    <t>Выходов за период на 1 мониторе</t>
  </si>
  <si>
    <t>Название отеля</t>
  </si>
  <si>
    <t>Отель</t>
  </si>
  <si>
    <t>DoubleTree by Hilton (Дабл три бай Хилтон)</t>
  </si>
  <si>
    <t>Адрес</t>
  </si>
  <si>
    <t>Карта</t>
  </si>
  <si>
    <t>ул. Орджоникидзе, 46, Тюмень</t>
  </si>
  <si>
    <t>Мониторы в лифтах</t>
  </si>
  <si>
    <t>Монитор в зоне ресепшн (1 этаж)</t>
  </si>
  <si>
    <t>Количество конструкций</t>
  </si>
  <si>
    <t>Монитор в зоне Вена-Виолетта (кондитерская)</t>
  </si>
  <si>
    <t>Монитор в зоне спа-ресепшн (2 этаж)</t>
  </si>
  <si>
    <t>Видеостойка в холле на первом этаже</t>
  </si>
  <si>
    <t>Видеостойка в ресторане на втором этаже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</si>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</sst>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0" borderId="0" xfId="0" applyFont="1" applyFill="1"/>
    <xf numFmtId="0" fontId="3" fillId="0" borderId="0" xfId="0" applyNumberFormat="1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CCFFCC"/>
      <color rgb="FFFFFFCC"/>
      <color rgb="FFFFE5F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BWrSo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com.am/d/KC4Ht2fXyX3n1A" TargetMode="External"/><Relationship Id="rId7" Type="http://schemas.openxmlformats.org/officeDocument/2006/relationships/hyperlink" Target="https://disk.yandex.com.am/d/KC4Ht2fXyX3n1A" TargetMode="External"/><Relationship Id="rId12" Type="http://schemas.openxmlformats.org/officeDocument/2006/relationships/hyperlink" Target="https://yandex.ru/maps/-/CHBWrSoS" TargetMode="External"/><Relationship Id="rId2" Type="http://schemas.openxmlformats.org/officeDocument/2006/relationships/hyperlink" Target="https://yandex.ru/maps/-/CHBWrSoS" TargetMode="External"/><Relationship Id="rId1" Type="http://schemas.openxmlformats.org/officeDocument/2006/relationships/hyperlink" Target="https://disk.yandex.com.am/d/apaKol4JbCRwPw" TargetMode="External"/><Relationship Id="rId6" Type="http://schemas.openxmlformats.org/officeDocument/2006/relationships/hyperlink" Target="https://yandex.ru/maps/-/CHBWrSoS" TargetMode="External"/><Relationship Id="rId11" Type="http://schemas.openxmlformats.org/officeDocument/2006/relationships/hyperlink" Target="https://disk.yandex.com.am/d/KC4Ht2fXyX3n1A" TargetMode="External"/><Relationship Id="rId5" Type="http://schemas.openxmlformats.org/officeDocument/2006/relationships/hyperlink" Target="https://disk.yandex.com.am/d/KC4Ht2fXyX3n1A" TargetMode="External"/><Relationship Id="rId10" Type="http://schemas.openxmlformats.org/officeDocument/2006/relationships/hyperlink" Target="https://yandex.ru/maps/-/CHBWrSoS" TargetMode="External"/><Relationship Id="rId4" Type="http://schemas.openxmlformats.org/officeDocument/2006/relationships/hyperlink" Target="https://yandex.ru/maps/-/CHBWrSoS" TargetMode="External"/><Relationship Id="rId9" Type="http://schemas.openxmlformats.org/officeDocument/2006/relationships/hyperlink" Target="https://disk.yandex.com.am/d/5_t35PHtkjVQX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workbookViewId="0">
      <selection activeCell="C1" sqref="C1"/>
    </sheetView>
  </sheetViews>
  <sheetFormatPr defaultRowHeight="12.75" x14ac:dyDescent="0.2"/>
  <cols>
    <col min="1" max="1" width="10.5703125" style="1" customWidth="1"/>
    <col min="2" max="2" width="12.28515625" style="1" customWidth="1"/>
    <col min="3" max="3" width="19.28515625" style="1" customWidth="1"/>
    <col min="4" max="4" width="19.42578125" style="1" customWidth="1"/>
    <col min="5" max="5" width="10" style="1" customWidth="1"/>
    <col min="6" max="6" width="21.7109375" style="1" customWidth="1"/>
    <col min="7" max="7" width="9.5703125" style="1" customWidth="1"/>
    <col min="8" max="8" width="17.140625" style="1" customWidth="1"/>
    <col min="9" max="9" width="15.5703125" style="1" customWidth="1"/>
    <col min="10" max="10" width="14.28515625" style="1" customWidth="1"/>
    <col min="11" max="11" width="20.7109375" style="1" customWidth="1"/>
    <col min="12" max="12" width="22.5703125" style="1" customWidth="1"/>
    <col min="13" max="13" width="16.85546875" style="1" customWidth="1"/>
    <col min="14" max="14" width="25.42578125" style="2" customWidth="1"/>
    <col min="15" max="15" width="13.85546875" style="1" customWidth="1"/>
    <col min="16" max="16384" width="9.140625" style="1"/>
  </cols>
  <sheetData>
    <row r="1" spans="1:15" s="4" customFormat="1" ht="25.5" x14ac:dyDescent="0.25">
      <c r="A1" s="3" t="s">
        <v>0</v>
      </c>
      <c r="B1" s="3" t="s">
        <v>8</v>
      </c>
      <c r="C1" s="3" t="s">
        <v>13</v>
      </c>
      <c r="D1" s="3" t="s">
        <v>16</v>
      </c>
      <c r="E1" s="3" t="s">
        <v>17</v>
      </c>
      <c r="F1" s="3" t="s">
        <v>2</v>
      </c>
      <c r="G1" s="3" t="s">
        <v>3</v>
      </c>
      <c r="H1" s="3" t="s">
        <v>6</v>
      </c>
      <c r="I1" s="3" t="s">
        <v>21</v>
      </c>
      <c r="J1" s="3" t="s">
        <v>4</v>
      </c>
      <c r="K1" s="3" t="s">
        <v>10</v>
      </c>
      <c r="L1" s="3" t="s">
        <v>11</v>
      </c>
      <c r="M1" s="3" t="s">
        <v>5</v>
      </c>
      <c r="N1" s="3" t="s">
        <v>12</v>
      </c>
      <c r="O1" s="3" t="s">
        <v>26</v>
      </c>
    </row>
    <row r="2" spans="1:15" s="5" customFormat="1" ht="25.5" x14ac:dyDescent="0.25">
      <c r="A2" s="6" t="s">
        <v>1</v>
      </c>
      <c r="B2" s="6" t="s">
        <v>14</v>
      </c>
      <c r="C2" s="6" t="s">
        <v>15</v>
      </c>
      <c r="D2" s="6" t="s">
        <v>18</v>
      </c>
      <c r="E2" s="7" t="s">
        <v>9</v>
      </c>
      <c r="F2" s="6" t="s">
        <v>19</v>
      </c>
      <c r="G2" s="7" t="s">
        <v>3</v>
      </c>
      <c r="H2" s="6" t="s">
        <v>7</v>
      </c>
      <c r="I2" s="6">
        <v>3</v>
      </c>
      <c r="J2" s="6">
        <v>10</v>
      </c>
      <c r="K2" s="6">
        <v>20</v>
      </c>
      <c r="L2" s="6">
        <f t="shared" ref="L2:L7" si="0">24*K2</f>
        <v>480</v>
      </c>
      <c r="M2" s="6">
        <v>7</v>
      </c>
      <c r="N2" s="6">
        <f t="shared" ref="N2" si="1">L2*M2</f>
        <v>3360</v>
      </c>
      <c r="O2" s="9">
        <f>((0.4*N2)*J2)</f>
        <v>13440</v>
      </c>
    </row>
    <row r="3" spans="1:15" s="5" customFormat="1" ht="25.5" x14ac:dyDescent="0.25">
      <c r="A3" s="6" t="s">
        <v>1</v>
      </c>
      <c r="B3" s="6" t="s">
        <v>14</v>
      </c>
      <c r="C3" s="6" t="s">
        <v>15</v>
      </c>
      <c r="D3" s="6" t="s">
        <v>18</v>
      </c>
      <c r="E3" s="7" t="s">
        <v>9</v>
      </c>
      <c r="F3" s="6" t="s">
        <v>24</v>
      </c>
      <c r="G3" s="8" t="s">
        <v>3</v>
      </c>
      <c r="H3" s="6" t="s">
        <v>7</v>
      </c>
      <c r="I3" s="6">
        <v>1</v>
      </c>
      <c r="J3" s="6">
        <v>10</v>
      </c>
      <c r="K3" s="6">
        <v>20</v>
      </c>
      <c r="L3" s="6">
        <f t="shared" si="0"/>
        <v>480</v>
      </c>
      <c r="M3" s="6">
        <v>7</v>
      </c>
      <c r="N3" s="6">
        <f t="shared" ref="N3" si="2">L3*M3</f>
        <v>3360</v>
      </c>
      <c r="O3" s="9">
        <f>((0.35*N3)*J3)</f>
        <v>11760</v>
      </c>
    </row>
    <row r="4" spans="1:15" s="5" customFormat="1" ht="25.5" x14ac:dyDescent="0.25">
      <c r="A4" s="6" t="s">
        <v>1</v>
      </c>
      <c r="B4" s="6" t="s">
        <v>14</v>
      </c>
      <c r="C4" s="6" t="s">
        <v>15</v>
      </c>
      <c r="D4" s="6" t="s">
        <v>18</v>
      </c>
      <c r="E4" s="7" t="s">
        <v>9</v>
      </c>
      <c r="F4" s="6" t="s">
        <v>25</v>
      </c>
      <c r="G4" s="8" t="s">
        <v>3</v>
      </c>
      <c r="H4" s="6" t="s">
        <v>7</v>
      </c>
      <c r="I4" s="6">
        <v>1</v>
      </c>
      <c r="J4" s="6">
        <v>10</v>
      </c>
      <c r="K4" s="6">
        <v>20</v>
      </c>
      <c r="L4" s="6">
        <f t="shared" si="0"/>
        <v>480</v>
      </c>
      <c r="M4" s="6">
        <v>7</v>
      </c>
      <c r="N4" s="6">
        <f t="shared" ref="N4" si="3">L4*M4</f>
        <v>3360</v>
      </c>
      <c r="O4" s="9">
        <f>((0.35*N4)*J4)</f>
        <v>11760</v>
      </c>
    </row>
    <row r="5" spans="1:15" s="5" customFormat="1" ht="25.5" x14ac:dyDescent="0.25">
      <c r="A5" s="6" t="s">
        <v>1</v>
      </c>
      <c r="B5" s="6" t="s">
        <v>14</v>
      </c>
      <c r="C5" s="6" t="s">
        <v>15</v>
      </c>
      <c r="D5" s="6" t="s">
        <v>18</v>
      </c>
      <c r="E5" s="7" t="s">
        <v>9</v>
      </c>
      <c r="F5" s="6" t="s">
        <v>20</v>
      </c>
      <c r="G5" s="8" t="s">
        <v>3</v>
      </c>
      <c r="H5" s="6" t="s">
        <v>7</v>
      </c>
      <c r="I5" s="6">
        <v>1</v>
      </c>
      <c r="J5" s="6">
        <v>10</v>
      </c>
      <c r="K5" s="6">
        <v>20</v>
      </c>
      <c r="L5" s="6">
        <f t="shared" si="0"/>
        <v>480</v>
      </c>
      <c r="M5" s="6">
        <v>7</v>
      </c>
      <c r="N5" s="6">
        <f t="shared" ref="N5:N7" si="4">L5*M5</f>
        <v>3360</v>
      </c>
      <c r="O5" s="9">
        <f>((0.2*N5)*J5)</f>
        <v>6720</v>
      </c>
    </row>
    <row r="6" spans="1:15" s="5" customFormat="1" ht="25.5" x14ac:dyDescent="0.25">
      <c r="A6" s="6" t="s">
        <v>1</v>
      </c>
      <c r="B6" s="6" t="s">
        <v>14</v>
      </c>
      <c r="C6" s="6" t="s">
        <v>15</v>
      </c>
      <c r="D6" s="6" t="s">
        <v>18</v>
      </c>
      <c r="E6" s="7" t="s">
        <v>9</v>
      </c>
      <c r="F6" s="6" t="s">
        <v>23</v>
      </c>
      <c r="G6" s="8" t="s">
        <v>3</v>
      </c>
      <c r="H6" s="6" t="s">
        <v>7</v>
      </c>
      <c r="I6" s="6">
        <v>1</v>
      </c>
      <c r="J6" s="6">
        <v>10</v>
      </c>
      <c r="K6" s="6">
        <v>20</v>
      </c>
      <c r="L6" s="6">
        <f t="shared" si="0"/>
        <v>480</v>
      </c>
      <c r="M6" s="6">
        <v>7</v>
      </c>
      <c r="N6" s="6">
        <f t="shared" si="4"/>
        <v>3360</v>
      </c>
      <c r="O6" s="9">
        <f t="shared" ref="O6:O7" si="5">((0.2*N6)*J6)</f>
        <v>6720</v>
      </c>
    </row>
    <row r="7" spans="1:15" s="5" customFormat="1" ht="25.5" x14ac:dyDescent="0.25">
      <c r="A7" s="6" t="s">
        <v>1</v>
      </c>
      <c r="B7" s="6" t="s">
        <v>14</v>
      </c>
      <c r="C7" s="6" t="s">
        <v>15</v>
      </c>
      <c r="D7" s="6" t="s">
        <v>18</v>
      </c>
      <c r="E7" s="7" t="s">
        <v>9</v>
      </c>
      <c r="F7" s="6" t="s">
        <v>22</v>
      </c>
      <c r="G7" s="7" t="s">
        <v>3</v>
      </c>
      <c r="H7" s="6" t="s">
        <v>7</v>
      </c>
      <c r="I7" s="6">
        <v>1</v>
      </c>
      <c r="J7" s="6">
        <v>10</v>
      </c>
      <c r="K7" s="6">
        <v>20</v>
      </c>
      <c r="L7" s="6">
        <f t="shared" si="0"/>
        <v>480</v>
      </c>
      <c r="M7" s="6">
        <v>7</v>
      </c>
      <c r="N7" s="6">
        <f t="shared" si="4"/>
        <v>3360</v>
      </c>
      <c r="O7" s="9">
        <f t="shared" si="5"/>
        <v>6720</v>
      </c>
    </row>
  </sheetData>
  <autoFilter ref="A1:O2"/>
  <hyperlinks>
    <hyperlink ref="G2" r:id="rId1"/>
    <hyperlink ref="E2" r:id="rId2"/>
    <hyperlink ref="G3" r:id="rId3"/>
    <hyperlink ref="E3" r:id="rId4"/>
    <hyperlink ref="G5" r:id="rId5"/>
    <hyperlink ref="E5" r:id="rId6"/>
    <hyperlink ref="G6" r:id="rId7"/>
    <hyperlink ref="E6" r:id="rId8"/>
    <hyperlink ref="G7" r:id="rId9"/>
    <hyperlink ref="E7" r:id="rId10"/>
    <hyperlink ref="G4" r:id="rId11"/>
    <hyperlink ref="E4" r:id="rId12"/>
  </hyperlinks>
  <pageMargins left="0.7" right="0.7" top="0.75" bottom="0.75" header="0.3" footer="0.3"/>
  <pageSetup paperSize="9" orientation="portrait" horizontalDpi="300" verticalDpi="30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2026-04-27T19:50:21Z</dcterms:modified>
</cp:coreProperties>
</file>